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otterspury-my.sharepoint.com/personal/clerk_potterspuryparishcouncil_gov_uk/Documents/New PPC/PPC AUDIT 2025_2026/"/>
    </mc:Choice>
  </mc:AlternateContent>
  <xr:revisionPtr revIDLastSave="0" documentId="8_{5B20DD45-2D95-49E9-923E-9D341A2282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60" i="1"/>
  <c r="D58" i="1"/>
  <c r="D56" i="1"/>
  <c r="D55" i="1"/>
  <c r="C53" i="1"/>
  <c r="C15" i="1"/>
  <c r="D52" i="1"/>
  <c r="D51" i="1"/>
  <c r="D50" i="1"/>
  <c r="D49" i="1"/>
  <c r="D48" i="1"/>
  <c r="D47" i="1"/>
  <c r="D46" i="1"/>
  <c r="D45" i="1"/>
  <c r="D44" i="1"/>
  <c r="D43" i="1"/>
  <c r="D41" i="1"/>
  <c r="D40" i="1"/>
  <c r="D39" i="1"/>
  <c r="D38" i="1"/>
  <c r="D37" i="1"/>
  <c r="D36" i="1"/>
  <c r="D35" i="1"/>
  <c r="D34" i="1"/>
  <c r="D33" i="1"/>
  <c r="D31" i="1"/>
  <c r="D30" i="1"/>
  <c r="D29" i="1"/>
  <c r="D28" i="1"/>
  <c r="D27" i="1"/>
  <c r="D26" i="1"/>
  <c r="D25" i="1"/>
  <c r="D24" i="1"/>
  <c r="D23" i="1"/>
  <c r="D22" i="1"/>
  <c r="D21" i="1"/>
  <c r="D18" i="1"/>
  <c r="D17" i="1"/>
  <c r="D14" i="1"/>
  <c r="D13" i="1"/>
  <c r="D12" i="1"/>
  <c r="D11" i="1"/>
  <c r="D10" i="1"/>
  <c r="D9" i="1"/>
  <c r="D8" i="1"/>
  <c r="D6" i="1"/>
  <c r="D4" i="1"/>
  <c r="D53" i="1" l="1"/>
  <c r="D59" i="1"/>
  <c r="D57" i="1"/>
  <c r="B15" i="1"/>
  <c r="D15" i="1" s="1"/>
  <c r="B53" i="1" l="1"/>
</calcChain>
</file>

<file path=xl/sharedStrings.xml><?xml version="1.0" encoding="utf-8"?>
<sst xmlns="http://schemas.openxmlformats.org/spreadsheetml/2006/main" count="97" uniqueCount="88">
  <si>
    <t>Variance</t>
  </si>
  <si>
    <t>Office expenses</t>
  </si>
  <si>
    <t>Grants</t>
  </si>
  <si>
    <t>RECEIPTS</t>
  </si>
  <si>
    <t>Details</t>
  </si>
  <si>
    <t>Insurance</t>
  </si>
  <si>
    <t>VAT repayment</t>
  </si>
  <si>
    <t>Audit fees</t>
  </si>
  <si>
    <t>Subscriptions</t>
  </si>
  <si>
    <t>Cllr Expenses</t>
  </si>
  <si>
    <t>Bank charges</t>
  </si>
  <si>
    <t>Meeting Expenses</t>
  </si>
  <si>
    <t>Payroll Services</t>
  </si>
  <si>
    <t>Clerk Training</t>
  </si>
  <si>
    <t>Street Light Electricity</t>
  </si>
  <si>
    <t>Street Light Maintenance</t>
  </si>
  <si>
    <t>Grounds Contract</t>
  </si>
  <si>
    <t>Church Clock</t>
  </si>
  <si>
    <t>Litter picking</t>
  </si>
  <si>
    <t>General Maintenance</t>
  </si>
  <si>
    <t>Cllr Training</t>
  </si>
  <si>
    <t xml:space="preserve">POTTERSPURY PARISH COUNCIL - SIGNIFICANT VARIANCES </t>
  </si>
  <si>
    <t>Rents</t>
  </si>
  <si>
    <t xml:space="preserve">Dog Bins </t>
  </si>
  <si>
    <t>Box 4:  STAFF COSTS</t>
  </si>
  <si>
    <t>Box 9:  ASSET REGISTER</t>
  </si>
  <si>
    <t>Box 3 - OTHER RECEIPTS</t>
  </si>
  <si>
    <t>Box 2 - PRECEPT</t>
  </si>
  <si>
    <t>TOTAL excluding precept</t>
  </si>
  <si>
    <t>VAT paid</t>
  </si>
  <si>
    <t>Handyman (self-employed)</t>
  </si>
  <si>
    <t>Box 5: Loan interest/capital repayments</t>
  </si>
  <si>
    <t>Box 6:  OTHER PAYMENTS - NET</t>
  </si>
  <si>
    <t>Box 1: Balances brought fwd</t>
  </si>
  <si>
    <t>Balance brought forward agrees.</t>
  </si>
  <si>
    <t>Box 8: Value of cash and investments</t>
  </si>
  <si>
    <t>Box 7: Balances carried fwd</t>
  </si>
  <si>
    <t>Box 10: Total borrowings</t>
  </si>
  <si>
    <t>Lloyds Deposit a/c Interest</t>
  </si>
  <si>
    <t>Miscellaneous</t>
  </si>
  <si>
    <t>Trees</t>
  </si>
  <si>
    <t>Play Area Repairs</t>
  </si>
  <si>
    <t>Play Area Inspections</t>
  </si>
  <si>
    <t>Payments continued</t>
  </si>
  <si>
    <t>TOTAL Box 6</t>
  </si>
  <si>
    <t>Election Expenses</t>
  </si>
  <si>
    <t>Clerk Mileage</t>
  </si>
  <si>
    <t>PWLB</t>
  </si>
  <si>
    <t xml:space="preserve">General Expenses </t>
  </si>
  <si>
    <t>Conservation Area Maintenance &amp; Mowing</t>
  </si>
  <si>
    <t>Capital/Ring-fenced Reserves Projects</t>
  </si>
  <si>
    <t>Variable hours.</t>
  </si>
  <si>
    <t>CCTV Maintenance</t>
  </si>
  <si>
    <t>PCC - Churchyard interments</t>
  </si>
  <si>
    <t>WNC: mowing rebate</t>
  </si>
  <si>
    <t>2024-25</t>
  </si>
  <si>
    <t>Variable</t>
  </si>
  <si>
    <t>2025-26</t>
  </si>
  <si>
    <t>Potterspury Parish Council   2025-2026</t>
  </si>
  <si>
    <t>Website Expenses (new)</t>
  </si>
  <si>
    <t>Regular litter picker unwell so professional company hired for 5 months</t>
  </si>
  <si>
    <t>New budget for website</t>
  </si>
  <si>
    <t xml:space="preserve">25/26 Full year Lloyds Bank monthly service charge </t>
  </si>
  <si>
    <t>Election May 2025.</t>
  </si>
  <si>
    <t>Variable. 25/26 included complete new column &amp; light £2724.</t>
  </si>
  <si>
    <t>Variable. Skatepark concrete resurface £1180 &amp; drain channels £220. Replaced MATA under swings £470. Misc materials £190.</t>
  </si>
  <si>
    <t>New 3-year contract 2025-2028</t>
  </si>
  <si>
    <t>New cheaper contractor and no new bins.</t>
  </si>
  <si>
    <t>[24/25 Play area turf £9170. Picket fence £1350, Churchyard Lime tree pollard £3810, VAS  £2200. Goalpost £465]  25/26; Churchyard Garden of Rest plastic posts &amp; chain £1400. Churchyard Lime tree pollard £4400. Conservation area wall £266.</t>
  </si>
  <si>
    <t>24/25 New .gov.uk website. 25/26 Separate website budget</t>
  </si>
  <si>
    <t>Variable. Willows fell &amp; remove £2713. Dead Lime £400. Clear &amp; coppice overgrown £550. Branch removals £240.</t>
  </si>
  <si>
    <t>Expected costs including new Grounds Contract. Reserves: £350 new laptop &amp; £4500 Play Equipment.</t>
  </si>
  <si>
    <t>Variable - deposit account balance &amp; interest rates.</t>
  </si>
  <si>
    <t>Variable. 25/26 Recreation Ground Fee £75. Lloyds Bank complaint compensation £40.</t>
  </si>
  <si>
    <t>Variable. Steel car park bollards £1320. Palisade fence &amp; gate £1350. Waste bin liners £235. Misc materials £367.</t>
  </si>
  <si>
    <t>VAS addditional equipment £595. Newsletter adverts: Cllr vacancy £160, Community Award £23, Clerk vacancy £23.  Garden waste bins collection £120, Defibrillator pads £125. Honorarium cover for Clerk illness £200.</t>
  </si>
  <si>
    <t>Contributions Sports &amp; Social Club expenses - broadband &amp; electricitry for CCTV, refuse collection.</t>
  </si>
  <si>
    <t>24/25 corrected figure.</t>
  </si>
  <si>
    <r>
      <t xml:space="preserve">24/25 Corrected figure - see Clerk mileage. </t>
    </r>
    <r>
      <rPr>
        <sz val="10"/>
        <color theme="1"/>
        <rFont val="Calibri"/>
        <family val="2"/>
        <scheme val="minor"/>
      </rPr>
      <t>Annual NJC pay rise &amp; increase to SCP24. NI increase.</t>
    </r>
  </si>
  <si>
    <t xml:space="preserve">Variable. 24/25 new Scanner £52. </t>
  </si>
  <si>
    <r>
      <rPr>
        <b/>
        <sz val="10"/>
        <color theme="1"/>
        <rFont val="Calibri"/>
        <family val="2"/>
        <scheme val="minor"/>
      </rPr>
      <t>24/25 Corrected - wrongly Included in staff costs above</t>
    </r>
    <r>
      <rPr>
        <sz val="10"/>
        <color theme="1"/>
        <rFont val="Calibri"/>
        <family val="2"/>
        <scheme val="minor"/>
      </rPr>
      <t xml:space="preserve">. </t>
    </r>
  </si>
  <si>
    <t xml:space="preserve">Maintenance Variable. </t>
  </si>
  <si>
    <t>New supplier contract 1/6/25. Unmetered supply with 2 MPANs. On 1/10/25 2 MPANs consolidated into single MPAN at the higher p/kWh rate. Variable VAT 5% or 20% depending on usage - all winter bills now 20%.</t>
  </si>
  <si>
    <t xml:space="preserve">2025-2026                        7 April 2026                   </t>
  </si>
  <si>
    <t>Three fewer football teams hiring pitch.</t>
  </si>
  <si>
    <t>Late invoices from 24/25. Extra meetings - Clerk interviews.</t>
  </si>
  <si>
    <t>Significant  Variances          7 April 2026</t>
  </si>
  <si>
    <r>
      <rPr>
        <i/>
        <sz val="10"/>
        <color theme="1"/>
        <rFont val="Calibri"/>
        <family val="2"/>
        <scheme val="minor"/>
      </rPr>
      <t>[24/25 Correction - disposal of Lenovo laptop in 2020 £233 not previously recorded - shown in 25/26 balance].</t>
    </r>
    <r>
      <rPr>
        <sz val="10"/>
        <color theme="1"/>
        <rFont val="Calibri"/>
        <family val="2"/>
        <scheme val="minor"/>
      </rPr>
      <t xml:space="preserve">  </t>
    </r>
    <r>
      <rPr>
        <b/>
        <sz val="10"/>
        <color theme="1"/>
        <rFont val="Calibri"/>
        <family val="2"/>
        <scheme val="minor"/>
      </rPr>
      <t>25/26</t>
    </r>
    <r>
      <rPr>
        <sz val="10"/>
        <color theme="1"/>
        <rFont val="Calibri"/>
        <family val="2"/>
        <scheme val="minor"/>
      </rPr>
      <t xml:space="preserve"> Ladder &amp; barriers to move VAS  £350. VAS battery charger £116. Churchyard plastic posts &amp; fence around Garden of Rest £1400. Steel bollards £1320. New streetlight £2724. Fence &amp; gate £1350. Bin liners £235.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</si>
</sst>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" fontId="0" fillId="0" borderId="0" xfId="0" applyNumberFormat="1"/>
    <xf numFmtId="0" fontId="1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3" xfId="0" applyBorder="1" applyAlignment="1">
      <alignment vertical="top"/>
    </xf>
    <xf numFmtId="1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2" xfId="0" applyBorder="1" applyAlignment="1">
      <alignment vertical="top"/>
    </xf>
    <xf numFmtId="0" fontId="1" fillId="0" borderId="5" xfId="0" applyFont="1" applyBorder="1" applyAlignment="1">
      <alignment vertical="top"/>
    </xf>
    <xf numFmtId="1" fontId="0" fillId="0" borderId="7" xfId="0" applyNumberFormat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2" borderId="1" xfId="0" applyFill="1" applyBorder="1" applyAlignment="1">
      <alignment vertical="top"/>
    </xf>
    <xf numFmtId="0" fontId="1" fillId="0" borderId="5" xfId="0" applyFont="1" applyBorder="1"/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3" fillId="2" borderId="2" xfId="0" applyFont="1" applyFill="1" applyBorder="1"/>
    <xf numFmtId="0" fontId="3" fillId="0" borderId="12" xfId="0" applyFont="1" applyBorder="1" applyAlignment="1">
      <alignment vertical="top" wrapText="1"/>
    </xf>
    <xf numFmtId="1" fontId="1" fillId="2" borderId="0" xfId="0" applyNumberFormat="1" applyFont="1" applyFill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3" fillId="0" borderId="12" xfId="0" applyFont="1" applyBorder="1"/>
    <xf numFmtId="0" fontId="0" fillId="0" borderId="0" xfId="0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1" fontId="0" fillId="0" borderId="0" xfId="0" applyNumberFormat="1" applyAlignment="1">
      <alignment horizontal="right" vertical="top"/>
    </xf>
    <xf numFmtId="0" fontId="1" fillId="0" borderId="8" xfId="0" applyFont="1" applyBorder="1" applyAlignment="1">
      <alignment vertical="top"/>
    </xf>
    <xf numFmtId="164" fontId="1" fillId="0" borderId="1" xfId="0" applyNumberFormat="1" applyFont="1" applyBorder="1" applyAlignment="1">
      <alignment horizontal="left"/>
    </xf>
    <xf numFmtId="0" fontId="1" fillId="0" borderId="4" xfId="0" applyFont="1" applyBorder="1"/>
    <xf numFmtId="1" fontId="0" fillId="0" borderId="7" xfId="0" applyNumberFormat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1" fontId="0" fillId="0" borderId="6" xfId="0" applyNumberForma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0" borderId="6" xfId="0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4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3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1" fontId="1" fillId="0" borderId="15" xfId="0" applyNumberFormat="1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4" fillId="0" borderId="4" xfId="0" applyFont="1" applyBorder="1"/>
    <xf numFmtId="0" fontId="0" fillId="0" borderId="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0" xfId="0" applyAlignment="1">
      <alignment horizontal="center" vertical="top"/>
    </xf>
    <xf numFmtId="1" fontId="1" fillId="0" borderId="18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1" fontId="1" fillId="0" borderId="19" xfId="0" applyNumberFormat="1" applyFont="1" applyBorder="1" applyAlignment="1">
      <alignment vertical="top"/>
    </xf>
    <xf numFmtId="0" fontId="6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/>
    </xf>
    <xf numFmtId="1" fontId="1" fillId="0" borderId="3" xfId="0" applyNumberFormat="1" applyFont="1" applyBorder="1" applyAlignment="1">
      <alignment vertical="top"/>
    </xf>
    <xf numFmtId="0" fontId="1" fillId="2" borderId="9" xfId="0" applyFont="1" applyFill="1" applyBorder="1" applyAlignment="1">
      <alignment horizontal="left" vertical="top"/>
    </xf>
    <xf numFmtId="1" fontId="1" fillId="2" borderId="15" xfId="0" applyNumberFormat="1" applyFont="1" applyFill="1" applyBorder="1" applyAlignment="1">
      <alignment vertical="top"/>
    </xf>
    <xf numFmtId="0" fontId="4" fillId="2" borderId="10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center" vertical="top"/>
    </xf>
    <xf numFmtId="0" fontId="3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H6" sqref="H6"/>
    </sheetView>
  </sheetViews>
  <sheetFormatPr defaultRowHeight="15" x14ac:dyDescent="0.25"/>
  <cols>
    <col min="1" max="1" width="28.28515625" customWidth="1"/>
    <col min="2" max="3" width="8.7109375" style="11" customWidth="1"/>
    <col min="4" max="4" width="8.7109375" style="1" customWidth="1"/>
    <col min="5" max="5" width="42.7109375" customWidth="1"/>
  </cols>
  <sheetData>
    <row r="1" spans="1:5" x14ac:dyDescent="0.25">
      <c r="A1" s="13" t="s">
        <v>21</v>
      </c>
      <c r="B1" s="38"/>
      <c r="C1" s="38"/>
      <c r="D1" s="14"/>
      <c r="E1" s="15" t="s">
        <v>83</v>
      </c>
    </row>
    <row r="2" spans="1:5" ht="5.0999999999999996" customHeight="1" thickBot="1" x14ac:dyDescent="0.3">
      <c r="A2" s="2"/>
      <c r="B2" s="39"/>
      <c r="C2" s="39"/>
      <c r="D2" s="3"/>
      <c r="E2" s="8"/>
    </row>
    <row r="3" spans="1:5" ht="15" customHeight="1" thickBot="1" x14ac:dyDescent="0.3">
      <c r="A3" s="2"/>
      <c r="B3" s="58" t="s">
        <v>55</v>
      </c>
      <c r="C3" s="58" t="s">
        <v>57</v>
      </c>
      <c r="D3" s="59" t="s">
        <v>0</v>
      </c>
      <c r="E3" s="66" t="s">
        <v>4</v>
      </c>
    </row>
    <row r="4" spans="1:5" ht="15" customHeight="1" thickBot="1" x14ac:dyDescent="0.3">
      <c r="A4" s="4" t="s">
        <v>33</v>
      </c>
      <c r="B4" s="58">
        <v>62073</v>
      </c>
      <c r="C4" s="58">
        <v>57112</v>
      </c>
      <c r="D4" s="61">
        <f>SUM(C4-B4)</f>
        <v>-4961</v>
      </c>
      <c r="E4" s="27" t="s">
        <v>34</v>
      </c>
    </row>
    <row r="5" spans="1:5" ht="15.75" thickBot="1" x14ac:dyDescent="0.3">
      <c r="A5" s="23" t="s">
        <v>3</v>
      </c>
      <c r="D5" s="10"/>
      <c r="E5" s="16"/>
    </row>
    <row r="6" spans="1:5" s="7" customFormat="1" ht="27.95" customHeight="1" thickBot="1" x14ac:dyDescent="0.3">
      <c r="A6" s="4" t="s">
        <v>27</v>
      </c>
      <c r="B6" s="56">
        <v>58330</v>
      </c>
      <c r="C6" s="56">
        <v>60212</v>
      </c>
      <c r="D6" s="61">
        <f>SUM(C6-B6)</f>
        <v>1882</v>
      </c>
      <c r="E6" s="46" t="s">
        <v>71</v>
      </c>
    </row>
    <row r="7" spans="1:5" ht="15.75" thickBot="1" x14ac:dyDescent="0.3">
      <c r="A7" s="4" t="s">
        <v>26</v>
      </c>
      <c r="D7" s="3"/>
      <c r="E7" s="17"/>
    </row>
    <row r="8" spans="1:5" ht="15.75" thickBot="1" x14ac:dyDescent="0.3">
      <c r="A8" s="24" t="s">
        <v>54</v>
      </c>
      <c r="B8" s="40">
        <v>553</v>
      </c>
      <c r="C8" s="40">
        <v>553</v>
      </c>
      <c r="D8" s="61">
        <f t="shared" ref="D8:D18" si="0">SUM(C8-B8)</f>
        <v>0</v>
      </c>
      <c r="E8" s="46"/>
    </row>
    <row r="9" spans="1:5" s="7" customFormat="1" ht="15" customHeight="1" thickBot="1" x14ac:dyDescent="0.3">
      <c r="A9" s="5" t="s">
        <v>53</v>
      </c>
      <c r="B9" s="41">
        <v>852</v>
      </c>
      <c r="C9" s="45">
        <v>693</v>
      </c>
      <c r="D9" s="61">
        <f t="shared" si="0"/>
        <v>-159</v>
      </c>
      <c r="E9" s="46" t="s">
        <v>56</v>
      </c>
    </row>
    <row r="10" spans="1:5" s="7" customFormat="1" ht="15" customHeight="1" thickBot="1" x14ac:dyDescent="0.3">
      <c r="A10" s="6" t="s">
        <v>6</v>
      </c>
      <c r="B10" s="45">
        <v>8592</v>
      </c>
      <c r="C10" s="45">
        <v>8286</v>
      </c>
      <c r="D10" s="61">
        <f t="shared" si="0"/>
        <v>-306</v>
      </c>
      <c r="E10" s="46"/>
    </row>
    <row r="11" spans="1:5" ht="15" customHeight="1" thickBot="1" x14ac:dyDescent="0.3">
      <c r="A11" s="5" t="s">
        <v>38</v>
      </c>
      <c r="B11" s="40">
        <v>1492</v>
      </c>
      <c r="C11" s="40">
        <v>1006.05</v>
      </c>
      <c r="D11" s="61">
        <f t="shared" si="0"/>
        <v>-485.95000000000005</v>
      </c>
      <c r="E11" s="46" t="s">
        <v>72</v>
      </c>
    </row>
    <row r="12" spans="1:5" s="7" customFormat="1" ht="27.95" customHeight="1" thickBot="1" x14ac:dyDescent="0.3">
      <c r="A12" s="12" t="s">
        <v>39</v>
      </c>
      <c r="B12" s="45">
        <v>465</v>
      </c>
      <c r="C12" s="45">
        <v>115</v>
      </c>
      <c r="D12" s="61">
        <f t="shared" si="0"/>
        <v>-350</v>
      </c>
      <c r="E12" s="46" t="s">
        <v>73</v>
      </c>
    </row>
    <row r="13" spans="1:5" s="7" customFormat="1" ht="15" customHeight="1" thickBot="1" x14ac:dyDescent="0.3">
      <c r="A13" s="6" t="s">
        <v>22</v>
      </c>
      <c r="B13" s="45">
        <v>1270</v>
      </c>
      <c r="C13" s="45">
        <v>810</v>
      </c>
      <c r="D13" s="61">
        <f t="shared" si="0"/>
        <v>-460</v>
      </c>
      <c r="E13" s="46" t="s">
        <v>84</v>
      </c>
    </row>
    <row r="14" spans="1:5" s="7" customFormat="1" ht="15" customHeight="1" thickBot="1" x14ac:dyDescent="0.3">
      <c r="A14" s="12" t="s">
        <v>2</v>
      </c>
      <c r="B14" s="69">
        <v>2200</v>
      </c>
      <c r="C14" s="70">
        <v>0</v>
      </c>
      <c r="D14" s="72">
        <f t="shared" si="0"/>
        <v>-2200</v>
      </c>
      <c r="E14" s="73"/>
    </row>
    <row r="15" spans="1:5" ht="15.75" thickBot="1" x14ac:dyDescent="0.3">
      <c r="A15" s="60" t="s">
        <v>28</v>
      </c>
      <c r="B15" s="58">
        <f>SUM(B8:B14)</f>
        <v>15424</v>
      </c>
      <c r="C15" s="58">
        <f>SUM(C8:C14)</f>
        <v>11463.05</v>
      </c>
      <c r="D15" s="61">
        <f t="shared" si="0"/>
        <v>-3960.9500000000007</v>
      </c>
      <c r="E15" s="46"/>
    </row>
    <row r="16" spans="1:5" ht="5.0999999999999996" customHeight="1" thickBot="1" x14ac:dyDescent="0.3">
      <c r="E16" s="18"/>
    </row>
    <row r="17" spans="1:5" s="7" customFormat="1" ht="26.25" customHeight="1" thickBot="1" x14ac:dyDescent="0.3">
      <c r="A17" s="79" t="s">
        <v>24</v>
      </c>
      <c r="B17" s="87">
        <v>15569</v>
      </c>
      <c r="C17" s="88">
        <v>16718</v>
      </c>
      <c r="D17" s="80">
        <f t="shared" si="0"/>
        <v>1149</v>
      </c>
      <c r="E17" s="81" t="s">
        <v>78</v>
      </c>
    </row>
    <row r="18" spans="1:5" s="7" customFormat="1" ht="30.75" thickBot="1" x14ac:dyDescent="0.3">
      <c r="A18" s="33" t="s">
        <v>31</v>
      </c>
      <c r="B18" s="89">
        <v>127</v>
      </c>
      <c r="C18" s="89">
        <v>127</v>
      </c>
      <c r="D18" s="61">
        <f t="shared" si="0"/>
        <v>0</v>
      </c>
      <c r="E18" s="46"/>
    </row>
    <row r="19" spans="1:5" ht="5.0999999999999996" customHeight="1" thickBot="1" x14ac:dyDescent="0.3">
      <c r="A19" s="32"/>
      <c r="D19" s="3"/>
      <c r="E19" s="21"/>
    </row>
    <row r="20" spans="1:5" ht="15.75" thickBot="1" x14ac:dyDescent="0.3">
      <c r="A20" s="37" t="s">
        <v>32</v>
      </c>
      <c r="B20" s="58" t="s">
        <v>55</v>
      </c>
      <c r="C20" s="58" t="s">
        <v>57</v>
      </c>
      <c r="D20" s="58" t="s">
        <v>0</v>
      </c>
      <c r="E20" s="68" t="s">
        <v>4</v>
      </c>
    </row>
    <row r="21" spans="1:5" s="7" customFormat="1" x14ac:dyDescent="0.25">
      <c r="A21" s="9" t="s">
        <v>5</v>
      </c>
      <c r="B21" s="65">
        <v>1236</v>
      </c>
      <c r="C21" s="71">
        <v>1346</v>
      </c>
      <c r="D21" s="78">
        <f t="shared" ref="D21:D47" si="1">SUM(C21-B21)</f>
        <v>110</v>
      </c>
      <c r="E21" s="27"/>
    </row>
    <row r="22" spans="1:5" ht="15.75" thickBot="1" x14ac:dyDescent="0.3">
      <c r="A22" s="6" t="s">
        <v>7</v>
      </c>
      <c r="B22" s="40">
        <v>645</v>
      </c>
      <c r="C22" s="40">
        <v>662</v>
      </c>
      <c r="D22" s="74">
        <f t="shared" si="1"/>
        <v>17</v>
      </c>
      <c r="E22" s="52"/>
    </row>
    <row r="23" spans="1:5" s="7" customFormat="1" ht="15" customHeight="1" thickBot="1" x14ac:dyDescent="0.3">
      <c r="A23" s="6" t="s">
        <v>1</v>
      </c>
      <c r="B23" s="41">
        <v>694</v>
      </c>
      <c r="C23" s="41">
        <v>447</v>
      </c>
      <c r="D23" s="61">
        <f t="shared" si="1"/>
        <v>-247</v>
      </c>
      <c r="E23" s="54" t="s">
        <v>79</v>
      </c>
    </row>
    <row r="24" spans="1:5" s="7" customFormat="1" ht="26.25" thickBot="1" x14ac:dyDescent="0.3">
      <c r="A24" s="6" t="s">
        <v>8</v>
      </c>
      <c r="B24" s="41">
        <v>1230</v>
      </c>
      <c r="C24" s="41">
        <v>850</v>
      </c>
      <c r="D24" s="61">
        <f t="shared" si="1"/>
        <v>-380</v>
      </c>
      <c r="E24" s="54" t="s">
        <v>69</v>
      </c>
    </row>
    <row r="25" spans="1:5" ht="15.75" thickBot="1" x14ac:dyDescent="0.3">
      <c r="A25" s="6" t="s">
        <v>9</v>
      </c>
      <c r="B25" s="40">
        <v>25</v>
      </c>
      <c r="C25" s="40">
        <v>0</v>
      </c>
      <c r="D25" s="61">
        <f t="shared" si="1"/>
        <v>-25</v>
      </c>
      <c r="E25" s="53"/>
    </row>
    <row r="26" spans="1:5" ht="15.75" thickBot="1" x14ac:dyDescent="0.3">
      <c r="A26" s="6" t="s">
        <v>10</v>
      </c>
      <c r="B26" s="40">
        <v>4</v>
      </c>
      <c r="C26" s="40">
        <v>51</v>
      </c>
      <c r="D26" s="61">
        <f t="shared" si="1"/>
        <v>47</v>
      </c>
      <c r="E26" s="53" t="s">
        <v>62</v>
      </c>
    </row>
    <row r="27" spans="1:5" s="7" customFormat="1" ht="65.099999999999994" customHeight="1" thickBot="1" x14ac:dyDescent="0.3">
      <c r="A27" s="51" t="s">
        <v>48</v>
      </c>
      <c r="B27" s="62">
        <v>830</v>
      </c>
      <c r="C27" s="45">
        <v>1246</v>
      </c>
      <c r="D27" s="61">
        <f t="shared" si="1"/>
        <v>416</v>
      </c>
      <c r="E27" s="54" t="s">
        <v>75</v>
      </c>
    </row>
    <row r="28" spans="1:5" s="7" customFormat="1" ht="27.95" customHeight="1" thickBot="1" x14ac:dyDescent="0.3">
      <c r="A28" s="6" t="s">
        <v>11</v>
      </c>
      <c r="B28" s="45">
        <v>242</v>
      </c>
      <c r="C28" s="45">
        <v>388</v>
      </c>
      <c r="D28" s="61">
        <f t="shared" si="1"/>
        <v>146</v>
      </c>
      <c r="E28" s="46" t="s">
        <v>85</v>
      </c>
    </row>
    <row r="29" spans="1:5" ht="15.75" thickBot="1" x14ac:dyDescent="0.3">
      <c r="A29" s="6" t="s">
        <v>12</v>
      </c>
      <c r="B29" s="40">
        <v>280</v>
      </c>
      <c r="C29" s="40">
        <v>287</v>
      </c>
      <c r="D29" s="61">
        <f t="shared" si="1"/>
        <v>7</v>
      </c>
      <c r="E29" s="53"/>
    </row>
    <row r="30" spans="1:5" ht="15.75" thickBot="1" x14ac:dyDescent="0.3">
      <c r="A30" s="6" t="s">
        <v>20</v>
      </c>
      <c r="B30" s="40">
        <v>96</v>
      </c>
      <c r="C30" s="40">
        <v>53</v>
      </c>
      <c r="D30" s="61">
        <f t="shared" si="1"/>
        <v>-43</v>
      </c>
      <c r="E30" s="53"/>
    </row>
    <row r="31" spans="1:5" s="7" customFormat="1" ht="15" customHeight="1" thickBot="1" x14ac:dyDescent="0.3">
      <c r="A31" s="9" t="s">
        <v>45</v>
      </c>
      <c r="B31" s="45">
        <v>0</v>
      </c>
      <c r="C31" s="45">
        <v>101</v>
      </c>
      <c r="D31" s="61">
        <f t="shared" si="1"/>
        <v>101</v>
      </c>
      <c r="E31" s="46" t="s">
        <v>63</v>
      </c>
    </row>
    <row r="32" spans="1:5" s="7" customFormat="1" ht="15" customHeight="1" thickBot="1" x14ac:dyDescent="0.3">
      <c r="A32" s="9" t="s">
        <v>59</v>
      </c>
      <c r="B32" s="45">
        <v>0</v>
      </c>
      <c r="C32" s="45">
        <v>385</v>
      </c>
      <c r="D32" s="61">
        <f t="shared" si="1"/>
        <v>385</v>
      </c>
      <c r="E32" s="54" t="s">
        <v>61</v>
      </c>
    </row>
    <row r="33" spans="1:5" s="7" customFormat="1" ht="27.95" customHeight="1" thickBot="1" x14ac:dyDescent="0.3">
      <c r="A33" s="82" t="s">
        <v>46</v>
      </c>
      <c r="B33" s="64">
        <v>203</v>
      </c>
      <c r="C33" s="64">
        <v>257</v>
      </c>
      <c r="D33" s="80">
        <f t="shared" si="1"/>
        <v>54</v>
      </c>
      <c r="E33" s="83" t="s">
        <v>80</v>
      </c>
    </row>
    <row r="34" spans="1:5" ht="15.75" thickBot="1" x14ac:dyDescent="0.3">
      <c r="A34" s="9" t="s">
        <v>13</v>
      </c>
      <c r="B34" s="40">
        <v>45</v>
      </c>
      <c r="C34" s="40">
        <v>0</v>
      </c>
      <c r="D34" s="61">
        <f t="shared" si="1"/>
        <v>-45</v>
      </c>
      <c r="E34" s="53"/>
    </row>
    <row r="35" spans="1:5" s="7" customFormat="1" ht="65.099999999999994" customHeight="1" thickBot="1" x14ac:dyDescent="0.3">
      <c r="A35" s="6" t="s">
        <v>14</v>
      </c>
      <c r="B35" s="45">
        <v>2971</v>
      </c>
      <c r="C35" s="45">
        <v>3553</v>
      </c>
      <c r="D35" s="61">
        <f t="shared" si="1"/>
        <v>582</v>
      </c>
      <c r="E35" s="57" t="s">
        <v>82</v>
      </c>
    </row>
    <row r="36" spans="1:5" s="7" customFormat="1" ht="30" customHeight="1" thickBot="1" x14ac:dyDescent="0.3">
      <c r="A36" s="9" t="s">
        <v>15</v>
      </c>
      <c r="B36" s="65">
        <v>2618</v>
      </c>
      <c r="C36" s="45">
        <v>3945</v>
      </c>
      <c r="D36" s="61">
        <f t="shared" si="1"/>
        <v>1327</v>
      </c>
      <c r="E36" s="27" t="s">
        <v>64</v>
      </c>
    </row>
    <row r="37" spans="1:5" s="47" customFormat="1" ht="15" customHeight="1" thickBot="1" x14ac:dyDescent="0.3">
      <c r="A37" s="19" t="s">
        <v>42</v>
      </c>
      <c r="B37" s="64">
        <v>1032</v>
      </c>
      <c r="C37" s="64">
        <v>1047</v>
      </c>
      <c r="D37" s="61">
        <f t="shared" si="1"/>
        <v>15</v>
      </c>
      <c r="E37" s="54"/>
    </row>
    <row r="38" spans="1:5" s="7" customFormat="1" ht="42" customHeight="1" thickBot="1" x14ac:dyDescent="0.3">
      <c r="A38" s="6" t="s">
        <v>41</v>
      </c>
      <c r="B38" s="45">
        <v>183</v>
      </c>
      <c r="C38" s="45">
        <v>2060</v>
      </c>
      <c r="D38" s="61">
        <f t="shared" si="1"/>
        <v>1877</v>
      </c>
      <c r="E38" s="46" t="s">
        <v>65</v>
      </c>
    </row>
    <row r="39" spans="1:5" s="7" customFormat="1" ht="15" customHeight="1" thickBot="1" x14ac:dyDescent="0.3">
      <c r="A39" s="6" t="s">
        <v>16</v>
      </c>
      <c r="B39" s="64">
        <v>12381</v>
      </c>
      <c r="C39" s="45">
        <v>14081</v>
      </c>
      <c r="D39" s="61">
        <f t="shared" si="1"/>
        <v>1700</v>
      </c>
      <c r="E39" s="55" t="s">
        <v>66</v>
      </c>
    </row>
    <row r="40" spans="1:5" s="7" customFormat="1" ht="15.75" thickBot="1" x14ac:dyDescent="0.3">
      <c r="A40" s="6" t="s">
        <v>23</v>
      </c>
      <c r="B40" s="45">
        <v>1605</v>
      </c>
      <c r="C40" s="45">
        <v>1300</v>
      </c>
      <c r="D40" s="61">
        <f t="shared" si="1"/>
        <v>-305</v>
      </c>
      <c r="E40" s="46" t="s">
        <v>67</v>
      </c>
    </row>
    <row r="41" spans="1:5" s="7" customFormat="1" ht="15" customHeight="1" thickBot="1" x14ac:dyDescent="0.3">
      <c r="A41" s="6" t="s">
        <v>17</v>
      </c>
      <c r="B41" s="41">
        <v>292</v>
      </c>
      <c r="C41" s="45">
        <v>346</v>
      </c>
      <c r="D41" s="61">
        <f t="shared" si="1"/>
        <v>54</v>
      </c>
      <c r="E41" s="46"/>
    </row>
    <row r="42" spans="1:5" s="7" customFormat="1" ht="15" customHeight="1" thickBot="1" x14ac:dyDescent="0.3">
      <c r="A42" s="75" t="s">
        <v>43</v>
      </c>
      <c r="B42" s="76" t="s">
        <v>55</v>
      </c>
      <c r="C42" s="76" t="s">
        <v>57</v>
      </c>
      <c r="D42" s="77" t="s">
        <v>0</v>
      </c>
      <c r="E42" s="75" t="s">
        <v>4</v>
      </c>
    </row>
    <row r="43" spans="1:5" s="7" customFormat="1" ht="26.25" thickBot="1" x14ac:dyDescent="0.3">
      <c r="A43" s="6" t="s">
        <v>18</v>
      </c>
      <c r="B43" s="45">
        <v>1200</v>
      </c>
      <c r="C43" s="45">
        <v>1630</v>
      </c>
      <c r="D43" s="61">
        <f t="shared" si="1"/>
        <v>430</v>
      </c>
      <c r="E43" s="46" t="s">
        <v>60</v>
      </c>
    </row>
    <row r="44" spans="1:5" s="7" customFormat="1" ht="42" customHeight="1" thickBot="1" x14ac:dyDescent="0.3">
      <c r="A44" s="6" t="s">
        <v>19</v>
      </c>
      <c r="B44" s="45">
        <v>2224</v>
      </c>
      <c r="C44" s="45">
        <v>3272</v>
      </c>
      <c r="D44" s="61">
        <f t="shared" si="1"/>
        <v>1048</v>
      </c>
      <c r="E44" s="54" t="s">
        <v>74</v>
      </c>
    </row>
    <row r="45" spans="1:5" s="7" customFormat="1" ht="27" customHeight="1" thickBot="1" x14ac:dyDescent="0.3">
      <c r="A45" s="57" t="s">
        <v>49</v>
      </c>
      <c r="B45" s="64">
        <v>977</v>
      </c>
      <c r="C45" s="45">
        <v>750</v>
      </c>
      <c r="D45" s="61">
        <f t="shared" si="1"/>
        <v>-227</v>
      </c>
      <c r="E45" s="54" t="s">
        <v>81</v>
      </c>
    </row>
    <row r="46" spans="1:5" s="7" customFormat="1" ht="15" customHeight="1" thickBot="1" x14ac:dyDescent="0.3">
      <c r="A46" s="6" t="s">
        <v>30</v>
      </c>
      <c r="B46" s="40">
        <v>1718</v>
      </c>
      <c r="C46" s="45">
        <v>2353</v>
      </c>
      <c r="D46" s="61">
        <f t="shared" si="1"/>
        <v>635</v>
      </c>
      <c r="E46" s="46" t="s">
        <v>51</v>
      </c>
    </row>
    <row r="47" spans="1:5" s="7" customFormat="1" ht="15" customHeight="1" thickBot="1" x14ac:dyDescent="0.3">
      <c r="A47" s="6" t="s">
        <v>2</v>
      </c>
      <c r="B47" s="64">
        <v>1400</v>
      </c>
      <c r="C47" s="69">
        <v>1279</v>
      </c>
      <c r="D47" s="61">
        <f t="shared" si="1"/>
        <v>-121</v>
      </c>
      <c r="E47" s="46"/>
    </row>
    <row r="48" spans="1:5" s="7" customFormat="1" ht="15" customHeight="1" thickBot="1" x14ac:dyDescent="0.3">
      <c r="A48" s="6" t="s">
        <v>29</v>
      </c>
      <c r="B48" s="41">
        <v>8592</v>
      </c>
      <c r="C48" s="41">
        <v>8286</v>
      </c>
      <c r="D48" s="61">
        <f t="shared" ref="D48:D60" si="2">SUM(C48-B48)</f>
        <v>-306</v>
      </c>
      <c r="E48" s="46"/>
    </row>
    <row r="49" spans="1:5" s="7" customFormat="1" ht="42" customHeight="1" thickBot="1" x14ac:dyDescent="0.3">
      <c r="A49" s="67" t="s">
        <v>40</v>
      </c>
      <c r="B49" s="65">
        <v>2495</v>
      </c>
      <c r="C49" s="45">
        <v>3903</v>
      </c>
      <c r="D49" s="61">
        <f t="shared" si="2"/>
        <v>1408</v>
      </c>
      <c r="E49" s="27" t="s">
        <v>70</v>
      </c>
    </row>
    <row r="50" spans="1:5" s="7" customFormat="1" ht="56.1" customHeight="1" thickBot="1" x14ac:dyDescent="0.3">
      <c r="A50" s="50" t="s">
        <v>76</v>
      </c>
      <c r="B50" s="45">
        <v>726</v>
      </c>
      <c r="C50" s="45">
        <v>743</v>
      </c>
      <c r="D50" s="61">
        <f t="shared" si="2"/>
        <v>17</v>
      </c>
      <c r="E50" s="46"/>
    </row>
    <row r="51" spans="1:5" s="7" customFormat="1" ht="15" customHeight="1" thickBot="1" x14ac:dyDescent="0.3">
      <c r="A51" s="50" t="s">
        <v>52</v>
      </c>
      <c r="B51" s="69">
        <v>80</v>
      </c>
      <c r="C51" s="45">
        <v>82</v>
      </c>
      <c r="D51" s="61">
        <f t="shared" si="2"/>
        <v>2</v>
      </c>
      <c r="E51" s="46"/>
    </row>
    <row r="52" spans="1:5" s="7" customFormat="1" ht="69.95" customHeight="1" thickBot="1" x14ac:dyDescent="0.3">
      <c r="A52" s="63" t="s">
        <v>50</v>
      </c>
      <c r="B52" s="69">
        <v>16995</v>
      </c>
      <c r="C52" s="70">
        <v>6066</v>
      </c>
      <c r="D52" s="61">
        <f t="shared" si="2"/>
        <v>-10929</v>
      </c>
      <c r="E52" s="46" t="s">
        <v>68</v>
      </c>
    </row>
    <row r="53" spans="1:5" ht="30" customHeight="1" thickBot="1" x14ac:dyDescent="0.3">
      <c r="A53" s="84" t="s">
        <v>44</v>
      </c>
      <c r="B53" s="85">
        <f>SUM(B21:B52)</f>
        <v>63019</v>
      </c>
      <c r="C53" s="85">
        <f>SUM(C21:C52)</f>
        <v>60769</v>
      </c>
      <c r="D53" s="85">
        <f>SUM(D21:D52)</f>
        <v>-2250</v>
      </c>
      <c r="E53" s="81" t="s">
        <v>77</v>
      </c>
    </row>
    <row r="54" spans="1:5" ht="5.0999999999999996" customHeight="1" thickBot="1" x14ac:dyDescent="0.3">
      <c r="A54" s="25"/>
      <c r="D54" s="28"/>
      <c r="E54" s="26"/>
    </row>
    <row r="55" spans="1:5" s="7" customFormat="1" ht="15" customHeight="1" thickBot="1" x14ac:dyDescent="0.3">
      <c r="A55" s="22" t="s">
        <v>36</v>
      </c>
      <c r="B55" s="59">
        <v>57112</v>
      </c>
      <c r="C55" s="59">
        <v>51173</v>
      </c>
      <c r="D55" s="61">
        <f t="shared" si="2"/>
        <v>-5939</v>
      </c>
      <c r="E55" s="54"/>
    </row>
    <row r="56" spans="1:5" s="7" customFormat="1" ht="30" customHeight="1" thickBot="1" x14ac:dyDescent="0.3">
      <c r="A56" s="29" t="s">
        <v>35</v>
      </c>
      <c r="B56" s="56">
        <v>57112</v>
      </c>
      <c r="C56" s="56">
        <v>51173</v>
      </c>
      <c r="D56" s="61">
        <f t="shared" si="2"/>
        <v>-5939</v>
      </c>
      <c r="E56" s="49"/>
    </row>
    <row r="57" spans="1:5" ht="5.0999999999999996" customHeight="1" thickBot="1" x14ac:dyDescent="0.3">
      <c r="A57" s="29"/>
      <c r="C57" s="44"/>
      <c r="D57" s="61">
        <f t="shared" ref="D57:D59" si="3">SUM(B57-C57)</f>
        <v>0</v>
      </c>
      <c r="E57" s="30"/>
    </row>
    <row r="58" spans="1:5" s="7" customFormat="1" ht="92.1" customHeight="1" thickBot="1" x14ac:dyDescent="0.3">
      <c r="A58" s="23" t="s">
        <v>25</v>
      </c>
      <c r="B58" s="56">
        <v>323999</v>
      </c>
      <c r="C58" s="56">
        <v>331261</v>
      </c>
      <c r="D58" s="61">
        <f t="shared" si="2"/>
        <v>7262</v>
      </c>
      <c r="E58" s="86" t="s">
        <v>87</v>
      </c>
    </row>
    <row r="59" spans="1:5" ht="5.0999999999999996" customHeight="1" thickBot="1" x14ac:dyDescent="0.3">
      <c r="A59" s="2"/>
      <c r="D59" s="61">
        <f t="shared" si="3"/>
        <v>0</v>
      </c>
      <c r="E59" s="17"/>
    </row>
    <row r="60" spans="1:5" ht="15.75" thickBot="1" x14ac:dyDescent="0.3">
      <c r="A60" s="35" t="s">
        <v>37</v>
      </c>
      <c r="B60" s="58">
        <v>291</v>
      </c>
      <c r="C60" s="90">
        <v>179</v>
      </c>
      <c r="D60" s="61">
        <f t="shared" si="2"/>
        <v>-112</v>
      </c>
      <c r="E60" s="48" t="s">
        <v>47</v>
      </c>
    </row>
    <row r="61" spans="1:5" ht="15" customHeight="1" x14ac:dyDescent="0.25">
      <c r="A61" s="2"/>
      <c r="B61" s="10"/>
      <c r="C61" s="44"/>
      <c r="D61" s="34"/>
      <c r="E61" s="31"/>
    </row>
    <row r="62" spans="1:5" x14ac:dyDescent="0.25">
      <c r="A62" s="2"/>
      <c r="B62" s="42"/>
      <c r="D62" s="3"/>
      <c r="E62" s="31"/>
    </row>
    <row r="63" spans="1:5" x14ac:dyDescent="0.25">
      <c r="A63" s="20" t="s">
        <v>58</v>
      </c>
      <c r="B63" s="43"/>
      <c r="E63" s="36" t="s">
        <v>86</v>
      </c>
    </row>
  </sheetData>
  <pageMargins left="0.11811023622047245" right="0.11811023622047245" top="0.35433070866141736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Potterspury Parish Council</dc:creator>
  <cp:lastModifiedBy>Clerk</cp:lastModifiedBy>
  <cp:lastPrinted>2026-04-07T14:01:13Z</cp:lastPrinted>
  <dcterms:created xsi:type="dcterms:W3CDTF">2016-04-08T13:07:01Z</dcterms:created>
  <dcterms:modified xsi:type="dcterms:W3CDTF">2026-04-07T15:05:14Z</dcterms:modified>
</cp:coreProperties>
</file>